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18720" windowHeight="9915"/>
  </bookViews>
  <sheets>
    <sheet name="Aggregate Commitments" sheetId="1" r:id="rId1"/>
    <sheet name="Draw Notice Table" sheetId="2" r:id="rId2"/>
    <sheet name="Sheet3" sheetId="3" r:id="rId3"/>
  </sheets>
  <definedNames>
    <definedName name="_xlnm.Print_Area" localSheetId="0">'Aggregate Commitments'!$B$2:$O$46</definedName>
    <definedName name="_xlnm.Print_Area" localSheetId="1">'Draw Notice Table'!#REF!</definedName>
  </definedNames>
  <calcPr calcId="145621"/>
</workbook>
</file>

<file path=xl/calcChain.xml><?xml version="1.0" encoding="utf-8"?>
<calcChain xmlns="http://schemas.openxmlformats.org/spreadsheetml/2006/main">
  <c r="P36" i="1" l="1"/>
  <c r="N36" i="1"/>
  <c r="P31" i="1"/>
  <c r="N31" i="1"/>
  <c r="L37" i="1"/>
  <c r="H37" i="1"/>
  <c r="L36" i="1"/>
  <c r="H36" i="1"/>
  <c r="N23" i="1"/>
  <c r="P18" i="1"/>
  <c r="P23" i="1" s="1"/>
  <c r="N18" i="1"/>
  <c r="L24" i="1"/>
  <c r="L23" i="1"/>
  <c r="L18" i="1"/>
  <c r="H18" i="1"/>
  <c r="H23" i="1" s="1"/>
  <c r="H24" i="1" s="1"/>
  <c r="P11" i="1"/>
  <c r="N11" i="1"/>
  <c r="L11" i="1"/>
  <c r="H11" i="1"/>
  <c r="P43" i="1" l="1"/>
  <c r="P51" i="1"/>
  <c r="D6" i="2"/>
  <c r="C6" i="2"/>
  <c r="D5" i="2"/>
  <c r="C5" i="2"/>
  <c r="J36" i="1"/>
  <c r="J37" i="1" s="1"/>
  <c r="F36" i="1"/>
  <c r="F37" i="1" s="1"/>
  <c r="J23" i="1"/>
  <c r="J43" i="1" s="1"/>
  <c r="J45" i="1" s="1"/>
  <c r="F23" i="1"/>
  <c r="E6" i="2" l="1"/>
  <c r="E5" i="2"/>
  <c r="R31" i="1"/>
  <c r="R36" i="1" s="1"/>
  <c r="F51" i="1"/>
  <c r="C7" i="2" s="1"/>
  <c r="C8" i="2" s="1"/>
  <c r="F43" i="1"/>
  <c r="F45" i="1" s="1"/>
  <c r="J51" i="1"/>
  <c r="R18" i="1"/>
  <c r="R23" i="1" s="1"/>
  <c r="F24" i="1"/>
  <c r="J24" i="1"/>
  <c r="N43" i="1"/>
  <c r="F53" i="1" l="1"/>
  <c r="J53" i="1"/>
  <c r="D7" i="2"/>
  <c r="N51" i="1"/>
  <c r="R51" i="1" s="1"/>
  <c r="R43" i="1"/>
  <c r="D8" i="2" l="1"/>
  <c r="E7" i="2"/>
  <c r="E8" i="2" s="1"/>
</calcChain>
</file>

<file path=xl/sharedStrings.xml><?xml version="1.0" encoding="utf-8"?>
<sst xmlns="http://schemas.openxmlformats.org/spreadsheetml/2006/main" count="70" uniqueCount="30">
  <si>
    <t>Oaktree Huntington Investment Fund II, L.P.</t>
  </si>
  <si>
    <t>Schedule of Unfunded Commitments</t>
  </si>
  <si>
    <t>Class A (Opps X) / Class B (PF VI)</t>
  </si>
  <si>
    <t>#</t>
  </si>
  <si>
    <t>Date</t>
  </si>
  <si>
    <t>Class A</t>
  </si>
  <si>
    <t>Class B</t>
  </si>
  <si>
    <t>Total</t>
  </si>
  <si>
    <t>CAPITAL COMMITMENT</t>
  </si>
  <si>
    <t>SCHEDULE OF CAPITAL CALLS SINCE INCEPTION</t>
  </si>
  <si>
    <t>Notice Date</t>
  </si>
  <si>
    <t>Drawdown Date</t>
  </si>
  <si>
    <t>Date Received</t>
  </si>
  <si>
    <t>% Drawn</t>
  </si>
  <si>
    <t>As Date</t>
  </si>
  <si>
    <t>% Undrawn</t>
  </si>
  <si>
    <t>SCHEDULE OF RETURN OF CAPITAL DISTRIBUTIONS SINCE INCEPTION</t>
  </si>
  <si>
    <t>Date Sent</t>
  </si>
  <si>
    <t>Distribution Date</t>
  </si>
  <si>
    <t>UNDRAWN COMMITMENT (Gross of Recallable Distributions)</t>
  </si>
  <si>
    <t>UNDRAWN COMMITMENT (Net of Recallable Distributions)</t>
  </si>
  <si>
    <t>% Drawn (Class Allocation)</t>
  </si>
  <si>
    <t>% Returned (Class Allocation)</t>
  </si>
  <si>
    <t>% Undrawn (Class Alloction)</t>
  </si>
  <si>
    <t>Undrawn %</t>
  </si>
  <si>
    <t>Commitment $</t>
  </si>
  <si>
    <t>Drawdown $</t>
  </si>
  <si>
    <t>Unfunded Commitment $</t>
  </si>
  <si>
    <t>Limited Partner</t>
  </si>
  <si>
    <t>General Partner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</si>
</sst>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3" formatCode="_(* #,##0.00_);_(* \(#,##0.00\);_(* &quot;-&quot;??_);_(@_)"/>
    <numFmt numFmtId="168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66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3" fillId="0" borderId="2" xfId="0" applyFont="1" applyBorder="1"/>
    <xf numFmtId="0" fontId="2" fillId="0" borderId="2" xfId="0" applyFont="1" applyBorder="1"/>
    <xf numFmtId="0" fontId="4" fillId="0" borderId="0" xfId="0" applyFont="1"/>
    <xf numFmtId="0" fontId="3" fillId="0" borderId="0" xfId="0" applyFont="1"/>
    <xf numFmtId="0" fontId="2" fillId="4" borderId="0" xfId="0" applyFont="1" applyFill="1"/>
    <xf numFmtId="0" fontId="3" fillId="2" borderId="0" xfId="0" applyFont="1" applyFill="1"/>
    <xf numFmtId="0" fontId="3" fillId="3" borderId="2" xfId="0" applyFont="1" applyFill="1" applyBorder="1"/>
    <xf numFmtId="0" fontId="2" fillId="3" borderId="2" xfId="0" applyFont="1" applyFill="1" applyBorder="1"/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14" fontId="2" fillId="0" borderId="0" xfId="0" applyNumberFormat="1" applyFont="1"/>
    <xf numFmtId="42" fontId="2" fillId="0" borderId="0" xfId="0" applyNumberFormat="1" applyFont="1"/>
    <xf numFmtId="168" fontId="2" fillId="0" borderId="0" xfId="2" applyNumberFormat="1" applyFont="1"/>
    <xf numFmtId="0" fontId="2" fillId="0" borderId="1" xfId="0" applyFont="1" applyBorder="1"/>
    <xf numFmtId="14" fontId="2" fillId="0" borderId="1" xfId="0" applyNumberFormat="1" applyFont="1" applyBorder="1"/>
    <xf numFmtId="42" fontId="2" fillId="0" borderId="1" xfId="0" applyNumberFormat="1" applyFont="1" applyBorder="1"/>
    <xf numFmtId="14" fontId="2" fillId="0" borderId="2" xfId="0" applyNumberFormat="1" applyFont="1" applyBorder="1"/>
    <xf numFmtId="168" fontId="2" fillId="0" borderId="2" xfId="2" applyNumberFormat="1" applyFont="1" applyBorder="1"/>
    <xf numFmtId="42" fontId="2" fillId="0" borderId="2" xfId="0" applyNumberFormat="1" applyFont="1" applyBorder="1"/>
    <xf numFmtId="0" fontId="3" fillId="3" borderId="0" xfId="0" applyFont="1" applyFill="1" applyAlignment="1">
      <alignment horizontal="center" wrapText="1"/>
    </xf>
    <xf numFmtId="0" fontId="2" fillId="0" borderId="0" xfId="0" applyFont="1" applyAlignment="1">
      <alignment horizontal="left"/>
    </xf>
    <xf numFmtId="14" fontId="2" fillId="0" borderId="1" xfId="0" applyNumberFormat="1" applyFont="1" applyBorder="1" applyAlignment="1">
      <alignment horizontal="center"/>
    </xf>
    <xf numFmtId="1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2" fontId="2" fillId="0" borderId="0" xfId="0" applyNumberFormat="1" applyFont="1" applyAlignment="1">
      <alignment horizontal="center"/>
    </xf>
    <xf numFmtId="168" fontId="2" fillId="0" borderId="0" xfId="2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42" fontId="2" fillId="0" borderId="1" xfId="0" applyNumberFormat="1" applyFont="1" applyBorder="1" applyAlignment="1">
      <alignment horizontal="center"/>
    </xf>
    <xf numFmtId="168" fontId="2" fillId="0" borderId="1" xfId="2" applyNumberFormat="1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8" fontId="2" fillId="0" borderId="2" xfId="2" applyNumberFormat="1" applyFont="1" applyBorder="1" applyAlignment="1">
      <alignment horizontal="center"/>
    </xf>
    <xf numFmtId="168" fontId="2" fillId="0" borderId="2" xfId="2" applyNumberFormat="1" applyFont="1" applyBorder="1" applyAlignment="1">
      <alignment horizontal="right"/>
    </xf>
    <xf numFmtId="1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2" fontId="2" fillId="0" borderId="0" xfId="0" applyNumberFormat="1" applyFont="1" applyBorder="1" applyAlignment="1">
      <alignment horizontal="center"/>
    </xf>
    <xf numFmtId="168" fontId="2" fillId="0" borderId="0" xfId="2" applyNumberFormat="1" applyFont="1" applyBorder="1" applyAlignment="1">
      <alignment horizontal="center"/>
    </xf>
    <xf numFmtId="14" fontId="2" fillId="0" borderId="2" xfId="0" applyNumberFormat="1" applyFont="1" applyBorder="1" applyAlignment="1">
      <alignment horizontal="left"/>
    </xf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42" fontId="2" fillId="0" borderId="0" xfId="0" applyNumberFormat="1" applyFont="1" applyBorder="1" applyAlignment="1"/>
    <xf numFmtId="42" fontId="2" fillId="0" borderId="9" xfId="0" applyNumberFormat="1" applyFont="1" applyBorder="1" applyAlignment="1"/>
    <xf numFmtId="0" fontId="3" fillId="0" borderId="10" xfId="0" applyFont="1" applyBorder="1"/>
    <xf numFmtId="9" fontId="2" fillId="0" borderId="3" xfId="2" applyFont="1" applyBorder="1" applyAlignment="1">
      <alignment horizontal="right"/>
    </xf>
    <xf numFmtId="9" fontId="2" fillId="0" borderId="11" xfId="2" applyFont="1" applyBorder="1" applyAlignment="1">
      <alignment horizontal="right"/>
    </xf>
    <xf numFmtId="0" fontId="3" fillId="3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42" fontId="2" fillId="0" borderId="2" xfId="1" applyNumberFormat="1" applyFont="1" applyBorder="1" applyAlignment="1"/>
    <xf numFmtId="0" fontId="3" fillId="3" borderId="1" xfId="0" applyFont="1" applyFill="1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53"/>
  <sheetViews>
    <sheetView showGridLines="0" tabSelected="1" topLeftCell="A16" zoomScaleNormal="100" zoomScaleSheetLayoutView="100" workbookViewId="0">
      <selection activeCell="R43" sqref="R43"/>
    </sheetView>
  </sheetViews>
  <sheetFormatPr defaultRowHeight="12.75" x14ac:dyDescent="0.2"/>
  <cols>
    <col min="1" max="1" width="9.140625" style="1"/>
    <col min="2" max="3" width="10.7109375" style="1" customWidth="1"/>
    <col min="4" max="5" width="14.7109375" style="1" customWidth="1"/>
    <col min="6" max="6" width="12.7109375" style="1" customWidth="1"/>
    <col min="7" max="7" width="1.7109375" style="1" customWidth="1"/>
    <col min="8" max="8" width="14" style="1" customWidth="1"/>
    <col min="9" max="9" width="4.7109375" style="1" customWidth="1"/>
    <col min="10" max="10" width="12.7109375" style="1" customWidth="1"/>
    <col min="11" max="11" width="1.7109375" style="1" customWidth="1"/>
    <col min="12" max="12" width="12.7109375" style="1" customWidth="1"/>
    <col min="13" max="13" width="4.7109375" style="1" customWidth="1"/>
    <col min="14" max="14" width="12.7109375" style="1" customWidth="1"/>
    <col min="15" max="15" width="1.7109375" style="1" customWidth="1"/>
    <col min="16" max="16" width="14" style="1" bestFit="1" customWidth="1"/>
    <col min="17" max="17" width="1.7109375" style="1" customWidth="1"/>
    <col min="18" max="16384" width="9.140625" style="1"/>
  </cols>
  <sheetData>
    <row r="2" spans="2:18" ht="13.5" thickBot="1" x14ac:dyDescent="0.2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2:18" x14ac:dyDescent="0.2">
      <c r="B3" s="4" t="s">
        <v>1</v>
      </c>
    </row>
    <row r="4" spans="2:18" x14ac:dyDescent="0.2">
      <c r="B4" s="4" t="s">
        <v>2</v>
      </c>
    </row>
    <row r="7" spans="2:18" x14ac:dyDescent="0.2">
      <c r="B7" s="5" t="s">
        <v>8</v>
      </c>
    </row>
    <row r="8" spans="2:18" s="6" customFormat="1" ht="5.25" customHeight="1" x14ac:dyDescent="0.2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2:18" ht="13.5" thickBot="1" x14ac:dyDescent="0.25">
      <c r="B9" s="8" t="s">
        <v>3</v>
      </c>
      <c r="C9" s="8" t="s">
        <v>4</v>
      </c>
      <c r="D9" s="9"/>
      <c r="E9" s="9"/>
      <c r="F9" s="49" t="s">
        <v>5</v>
      </c>
      <c r="G9" s="49"/>
      <c r="H9" s="50"/>
      <c r="I9" s="10"/>
      <c r="J9" s="49" t="s">
        <v>6</v>
      </c>
      <c r="K9" s="49"/>
      <c r="L9" s="50"/>
      <c r="M9" s="10"/>
      <c r="N9" s="49" t="s">
        <v>7</v>
      </c>
      <c r="O9" s="49"/>
      <c r="P9" s="50"/>
      <c r="Q9" s="10"/>
      <c r="R9" s="10"/>
    </row>
    <row r="10" spans="2:18" x14ac:dyDescent="0.2">
      <c r="B10" s="53"/>
      <c r="C10" s="53"/>
      <c r="D10" s="54"/>
      <c r="E10" s="54"/>
      <c r="F10" s="56" t="s">
        <v>28</v>
      </c>
      <c r="G10" s="56"/>
      <c r="H10" s="56" t="s">
        <v>29</v>
      </c>
      <c r="I10" s="55"/>
      <c r="J10" s="56" t="s">
        <v>28</v>
      </c>
      <c r="K10" s="56"/>
      <c r="L10" s="56" t="s">
        <v>29</v>
      </c>
      <c r="M10" s="55"/>
      <c r="N10" s="56" t="s">
        <v>28</v>
      </c>
      <c r="O10" s="56"/>
      <c r="P10" s="56" t="s">
        <v>29</v>
      </c>
      <c r="Q10" s="56"/>
      <c r="R10" s="56"/>
    </row>
    <row r="11" spans="2:18" ht="13.5" thickBot="1" x14ac:dyDescent="0.25">
      <c r="B11" s="51">
        <v>1</v>
      </c>
      <c r="C11" s="39">
        <v>42318</v>
      </c>
      <c r="D11" s="3"/>
      <c r="E11" s="3"/>
      <c r="F11" s="52">
        <v>350000000</v>
      </c>
      <c r="G11" s="52"/>
      <c r="H11" s="52">
        <f>F11/0.97*0.03</f>
        <v>10824742.268041236</v>
      </c>
      <c r="I11" s="52"/>
      <c r="J11" s="52">
        <v>150000000</v>
      </c>
      <c r="K11" s="52"/>
      <c r="L11" s="52">
        <f>J11/0.97*0.03</f>
        <v>4639175.2577319592</v>
      </c>
      <c r="M11" s="52"/>
      <c r="N11" s="52">
        <f>+F11+J11</f>
        <v>500000000</v>
      </c>
      <c r="O11" s="3"/>
      <c r="P11" s="20">
        <f>+H11+L11</f>
        <v>15463917.525773196</v>
      </c>
      <c r="Q11" s="20"/>
      <c r="R11" s="3"/>
    </row>
    <row r="14" spans="2:18" ht="15.75" customHeight="1" x14ac:dyDescent="0.2">
      <c r="B14" s="5" t="s">
        <v>9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2:18" s="6" customFormat="1" ht="5.25" customHeight="1" x14ac:dyDescent="0.2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2:18" ht="13.5" thickBot="1" x14ac:dyDescent="0.25">
      <c r="B16" s="8" t="s">
        <v>3</v>
      </c>
      <c r="C16" s="11" t="s">
        <v>10</v>
      </c>
      <c r="D16" s="11" t="s">
        <v>11</v>
      </c>
      <c r="E16" s="11" t="s">
        <v>12</v>
      </c>
      <c r="F16" s="49" t="s">
        <v>5</v>
      </c>
      <c r="G16" s="49"/>
      <c r="H16" s="50"/>
      <c r="I16" s="10"/>
      <c r="J16" s="49" t="s">
        <v>6</v>
      </c>
      <c r="K16" s="49"/>
      <c r="L16" s="50"/>
      <c r="M16" s="10"/>
      <c r="N16" s="49" t="s">
        <v>7</v>
      </c>
      <c r="O16" s="49"/>
      <c r="P16" s="50"/>
      <c r="Q16" s="57"/>
      <c r="R16" s="11" t="s">
        <v>13</v>
      </c>
    </row>
    <row r="17" spans="2:18" x14ac:dyDescent="0.2">
      <c r="B17" s="53"/>
      <c r="C17" s="53"/>
      <c r="D17" s="54"/>
      <c r="E17" s="54"/>
      <c r="F17" s="56" t="s">
        <v>28</v>
      </c>
      <c r="G17" s="56"/>
      <c r="H17" s="56" t="s">
        <v>29</v>
      </c>
      <c r="I17" s="55"/>
      <c r="J17" s="56" t="s">
        <v>28</v>
      </c>
      <c r="K17" s="56"/>
      <c r="L17" s="56" t="s">
        <v>29</v>
      </c>
      <c r="M17" s="55"/>
      <c r="N17" s="56" t="s">
        <v>28</v>
      </c>
      <c r="O17" s="56"/>
      <c r="P17" s="56" t="s">
        <v>29</v>
      </c>
      <c r="Q17" s="56"/>
      <c r="R17" s="56"/>
    </row>
    <row r="18" spans="2:18" x14ac:dyDescent="0.2">
      <c r="B18" s="22">
        <v>1</v>
      </c>
      <c r="C18" s="35">
        <v>42325</v>
      </c>
      <c r="D18" s="24">
        <v>42325</v>
      </c>
      <c r="E18" s="25"/>
      <c r="F18" s="26">
        <v>20000000</v>
      </c>
      <c r="G18" s="26"/>
      <c r="H18" s="26">
        <f>F18/0.97*0.03</f>
        <v>618556.70103092783</v>
      </c>
      <c r="I18" s="26"/>
      <c r="J18" s="26">
        <v>7500000</v>
      </c>
      <c r="K18" s="26"/>
      <c r="L18" s="26">
        <f>L11*0.05</f>
        <v>231958.76288659798</v>
      </c>
      <c r="M18" s="26"/>
      <c r="N18" s="26">
        <f>+F18+J18</f>
        <v>27500000</v>
      </c>
      <c r="O18" s="26"/>
      <c r="P18" s="26">
        <f>+H18+L18</f>
        <v>850515.46391752583</v>
      </c>
      <c r="Q18" s="26"/>
      <c r="R18" s="27">
        <f>N18/N11</f>
        <v>5.5E-2</v>
      </c>
    </row>
    <row r="19" spans="2:18" x14ac:dyDescent="0.2">
      <c r="C19" s="12"/>
      <c r="D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4"/>
    </row>
    <row r="20" spans="2:18" x14ac:dyDescent="0.2">
      <c r="C20" s="12"/>
      <c r="D20" s="12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4"/>
    </row>
    <row r="21" spans="2:18" x14ac:dyDescent="0.2">
      <c r="C21" s="12"/>
      <c r="D21" s="12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4"/>
    </row>
    <row r="22" spans="2:18" ht="13.5" thickBot="1" x14ac:dyDescent="0.25">
      <c r="C22" s="12"/>
      <c r="D22" s="12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4"/>
    </row>
    <row r="23" spans="2:18" x14ac:dyDescent="0.2">
      <c r="B23" s="15"/>
      <c r="C23" s="16"/>
      <c r="D23" s="16"/>
      <c r="E23" s="15"/>
      <c r="F23" s="17">
        <f>SUM(F18:F22)</f>
        <v>20000000</v>
      </c>
      <c r="G23" s="17"/>
      <c r="H23" s="17">
        <f>SUM(H18:H22)</f>
        <v>618556.70103092783</v>
      </c>
      <c r="I23" s="17"/>
      <c r="J23" s="17">
        <f>SUM(J18:J22)</f>
        <v>7500000</v>
      </c>
      <c r="K23" s="17"/>
      <c r="L23" s="17">
        <f>SUM(L18:L22)</f>
        <v>231958.76288659798</v>
      </c>
      <c r="M23" s="17"/>
      <c r="N23" s="17">
        <f>SUM(N18:N22)</f>
        <v>27500000</v>
      </c>
      <c r="O23" s="17"/>
      <c r="P23" s="17">
        <f>SUM(P18:P22)</f>
        <v>850515.46391752583</v>
      </c>
      <c r="Q23" s="17"/>
      <c r="R23" s="30">
        <f>SUM(R18:R22)</f>
        <v>5.5E-2</v>
      </c>
    </row>
    <row r="24" spans="2:18" ht="13.5" thickBot="1" x14ac:dyDescent="0.25">
      <c r="B24" s="3" t="s">
        <v>21</v>
      </c>
      <c r="C24" s="18"/>
      <c r="D24" s="18"/>
      <c r="E24" s="3"/>
      <c r="F24" s="34">
        <f>F23/F11</f>
        <v>5.7142857142857141E-2</v>
      </c>
      <c r="G24" s="34"/>
      <c r="H24" s="34">
        <f>H23/H11</f>
        <v>5.7142857142857148E-2</v>
      </c>
      <c r="I24" s="34"/>
      <c r="J24" s="34">
        <f>J23/J11</f>
        <v>0.05</v>
      </c>
      <c r="K24" s="34"/>
      <c r="L24" s="34">
        <f>L23/L11</f>
        <v>0.05</v>
      </c>
      <c r="M24" s="34"/>
      <c r="N24" s="20"/>
      <c r="O24" s="34"/>
      <c r="P24" s="20"/>
      <c r="Q24" s="20"/>
      <c r="R24" s="19"/>
    </row>
    <row r="27" spans="2:18" x14ac:dyDescent="0.2">
      <c r="B27" s="5" t="s">
        <v>16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2:18" s="6" customFormat="1" ht="5.25" customHeight="1" x14ac:dyDescent="0.2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2:18" ht="13.5" thickBot="1" x14ac:dyDescent="0.25">
      <c r="B29" s="8" t="s">
        <v>3</v>
      </c>
      <c r="C29" s="11" t="s">
        <v>10</v>
      </c>
      <c r="D29" s="11" t="s">
        <v>18</v>
      </c>
      <c r="E29" s="11" t="s">
        <v>17</v>
      </c>
      <c r="F29" s="49" t="s">
        <v>5</v>
      </c>
      <c r="G29" s="49"/>
      <c r="H29" s="50"/>
      <c r="I29" s="10"/>
      <c r="J29" s="49" t="s">
        <v>6</v>
      </c>
      <c r="K29" s="49"/>
      <c r="L29" s="50"/>
      <c r="M29" s="10"/>
      <c r="N29" s="49" t="s">
        <v>7</v>
      </c>
      <c r="O29" s="49"/>
      <c r="P29" s="50"/>
      <c r="Q29" s="57"/>
      <c r="R29" s="11" t="s">
        <v>13</v>
      </c>
    </row>
    <row r="30" spans="2:18" x14ac:dyDescent="0.2">
      <c r="B30" s="53"/>
      <c r="C30" s="53"/>
      <c r="D30" s="54"/>
      <c r="E30" s="54"/>
      <c r="F30" s="56" t="s">
        <v>28</v>
      </c>
      <c r="G30" s="56"/>
      <c r="H30" s="56" t="s">
        <v>29</v>
      </c>
      <c r="I30" s="55"/>
      <c r="J30" s="56" t="s">
        <v>28</v>
      </c>
      <c r="K30" s="56"/>
      <c r="L30" s="56" t="s">
        <v>29</v>
      </c>
      <c r="M30" s="55"/>
      <c r="N30" s="56" t="s">
        <v>28</v>
      </c>
      <c r="O30" s="56"/>
      <c r="P30" s="56" t="s">
        <v>29</v>
      </c>
      <c r="Q30" s="56"/>
      <c r="R30" s="56"/>
    </row>
    <row r="31" spans="2:18" x14ac:dyDescent="0.2">
      <c r="B31" s="22">
        <v>1</v>
      </c>
      <c r="C31" s="35"/>
      <c r="D31" s="24"/>
      <c r="E31" s="25"/>
      <c r="F31" s="26">
        <v>0</v>
      </c>
      <c r="G31" s="26"/>
      <c r="H31" s="26"/>
      <c r="I31" s="26"/>
      <c r="J31" s="26">
        <v>0</v>
      </c>
      <c r="K31" s="26"/>
      <c r="L31" s="26"/>
      <c r="M31" s="26"/>
      <c r="N31" s="26">
        <f>+F31+J31</f>
        <v>0</v>
      </c>
      <c r="O31" s="26"/>
      <c r="P31" s="26">
        <f>+H31+L31</f>
        <v>0</v>
      </c>
      <c r="Q31" s="26"/>
      <c r="R31" s="27">
        <f>N31/N11</f>
        <v>0</v>
      </c>
    </row>
    <row r="32" spans="2:18" x14ac:dyDescent="0.2">
      <c r="C32" s="12"/>
      <c r="D32" s="12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27"/>
    </row>
    <row r="33" spans="2:18" x14ac:dyDescent="0.2">
      <c r="C33" s="12"/>
      <c r="D33" s="12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27"/>
    </row>
    <row r="34" spans="2:18" x14ac:dyDescent="0.2">
      <c r="C34" s="12"/>
      <c r="D34" s="12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27"/>
    </row>
    <row r="35" spans="2:18" ht="13.5" thickBot="1" x14ac:dyDescent="0.25">
      <c r="C35" s="12"/>
      <c r="D35" s="12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27"/>
    </row>
    <row r="36" spans="2:18" x14ac:dyDescent="0.2">
      <c r="B36" s="15"/>
      <c r="C36" s="16"/>
      <c r="D36" s="16"/>
      <c r="E36" s="15"/>
      <c r="F36" s="17">
        <f>SUM(F31:F35)</f>
        <v>0</v>
      </c>
      <c r="G36" s="17"/>
      <c r="H36" s="17">
        <f>SUM(H31:H35)</f>
        <v>0</v>
      </c>
      <c r="I36" s="17"/>
      <c r="J36" s="17">
        <f>SUM(J31:J35)</f>
        <v>0</v>
      </c>
      <c r="K36" s="17"/>
      <c r="L36" s="17">
        <f>SUM(L31:L35)</f>
        <v>0</v>
      </c>
      <c r="M36" s="17"/>
      <c r="N36" s="17">
        <f>SUM(N31:N35)</f>
        <v>0</v>
      </c>
      <c r="O36" s="17"/>
      <c r="P36" s="17">
        <f>SUM(P31:P35)</f>
        <v>0</v>
      </c>
      <c r="Q36" s="17"/>
      <c r="R36" s="30">
        <f>SUM(R31:R35)</f>
        <v>0</v>
      </c>
    </row>
    <row r="37" spans="2:18" ht="13.5" thickBot="1" x14ac:dyDescent="0.25">
      <c r="B37" s="3" t="s">
        <v>22</v>
      </c>
      <c r="C37" s="18"/>
      <c r="D37" s="18"/>
      <c r="E37" s="3"/>
      <c r="F37" s="34">
        <f>F36/F11</f>
        <v>0</v>
      </c>
      <c r="G37" s="34"/>
      <c r="H37" s="34">
        <f>H36/H11</f>
        <v>0</v>
      </c>
      <c r="I37" s="34"/>
      <c r="J37" s="34">
        <f>J36/J11</f>
        <v>0</v>
      </c>
      <c r="K37" s="34"/>
      <c r="L37" s="34">
        <f>L36/L11</f>
        <v>0</v>
      </c>
      <c r="M37" s="34"/>
      <c r="N37" s="20"/>
      <c r="O37" s="34"/>
      <c r="P37" s="20"/>
      <c r="Q37" s="20"/>
      <c r="R37" s="19"/>
    </row>
    <row r="40" spans="2:18" x14ac:dyDescent="0.2">
      <c r="B40" s="5" t="s">
        <v>19</v>
      </c>
    </row>
    <row r="41" spans="2:18" s="6" customFormat="1" ht="5.25" customHeight="1" x14ac:dyDescent="0.2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 ht="26.25" thickBot="1" x14ac:dyDescent="0.25">
      <c r="B42" s="21" t="s">
        <v>14</v>
      </c>
      <c r="C42" s="21"/>
      <c r="D42" s="21"/>
      <c r="E42" s="21"/>
      <c r="F42" s="21" t="s">
        <v>5</v>
      </c>
      <c r="G42" s="21"/>
      <c r="H42" s="21"/>
      <c r="I42" s="21"/>
      <c r="J42" s="21" t="s">
        <v>6</v>
      </c>
      <c r="K42" s="21"/>
      <c r="L42" s="21"/>
      <c r="M42" s="21"/>
      <c r="N42" s="21" t="s">
        <v>7</v>
      </c>
      <c r="O42" s="21"/>
      <c r="P42" s="21" t="s">
        <v>7</v>
      </c>
      <c r="Q42" s="21"/>
      <c r="R42" s="21" t="s">
        <v>15</v>
      </c>
    </row>
    <row r="43" spans="2:18" x14ac:dyDescent="0.2">
      <c r="B43" s="23">
        <v>42325</v>
      </c>
      <c r="C43" s="23"/>
      <c r="D43" s="23"/>
      <c r="E43" s="28"/>
      <c r="F43" s="29">
        <f>F11-F23</f>
        <v>330000000</v>
      </c>
      <c r="G43" s="29"/>
      <c r="H43" s="29"/>
      <c r="I43" s="29"/>
      <c r="J43" s="29">
        <f>J11-J23</f>
        <v>142500000</v>
      </c>
      <c r="K43" s="29"/>
      <c r="L43" s="29"/>
      <c r="M43" s="29"/>
      <c r="N43" s="29">
        <f>+N11-(N23+N31)</f>
        <v>472500000</v>
      </c>
      <c r="O43" s="29"/>
      <c r="P43" s="29">
        <f>+P11-(P23+P31)</f>
        <v>14613402.06185567</v>
      </c>
      <c r="Q43" s="29"/>
      <c r="R43" s="30">
        <f>N43/N11</f>
        <v>0.94499999999999995</v>
      </c>
    </row>
    <row r="44" spans="2:18" x14ac:dyDescent="0.2">
      <c r="B44" s="35"/>
      <c r="C44" s="35"/>
      <c r="D44" s="35"/>
      <c r="E44" s="36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8"/>
    </row>
    <row r="45" spans="2:18" ht="13.5" thickBot="1" x14ac:dyDescent="0.25">
      <c r="B45" s="39" t="s">
        <v>23</v>
      </c>
      <c r="C45" s="31"/>
      <c r="D45" s="32"/>
      <c r="E45" s="33"/>
      <c r="F45" s="34">
        <f>F43/F11</f>
        <v>0.94285714285714284</v>
      </c>
      <c r="G45" s="34"/>
      <c r="H45" s="34"/>
      <c r="I45" s="34"/>
      <c r="J45" s="34">
        <f>J43/J11</f>
        <v>0.95</v>
      </c>
      <c r="K45" s="34"/>
      <c r="L45" s="34"/>
      <c r="M45" s="34"/>
      <c r="N45" s="33"/>
      <c r="O45" s="34"/>
      <c r="P45" s="33"/>
      <c r="Q45" s="33"/>
      <c r="R45" s="32"/>
    </row>
    <row r="48" spans="2:18" x14ac:dyDescent="0.2">
      <c r="B48" s="5" t="s">
        <v>20</v>
      </c>
    </row>
    <row r="49" spans="2:18" s="6" customFormat="1" ht="5.25" customHeight="1" x14ac:dyDescent="0.2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2:18" ht="26.25" thickBot="1" x14ac:dyDescent="0.25">
      <c r="B50" s="21" t="s">
        <v>14</v>
      </c>
      <c r="C50" s="21"/>
      <c r="D50" s="21"/>
      <c r="E50" s="21"/>
      <c r="F50" s="21" t="s">
        <v>5</v>
      </c>
      <c r="G50" s="21"/>
      <c r="H50" s="21"/>
      <c r="I50" s="21"/>
      <c r="J50" s="21" t="s">
        <v>6</v>
      </c>
      <c r="K50" s="21"/>
      <c r="L50" s="21"/>
      <c r="M50" s="21"/>
      <c r="N50" s="21" t="s">
        <v>7</v>
      </c>
      <c r="O50" s="21"/>
      <c r="P50" s="21" t="s">
        <v>7</v>
      </c>
      <c r="Q50" s="21"/>
      <c r="R50" s="21" t="s">
        <v>15</v>
      </c>
    </row>
    <row r="51" spans="2:18" x14ac:dyDescent="0.2">
      <c r="B51" s="23">
        <v>42325</v>
      </c>
      <c r="C51" s="23"/>
      <c r="D51" s="23"/>
      <c r="E51" s="28"/>
      <c r="F51" s="29">
        <f>+F11-(F23+F36)</f>
        <v>330000000</v>
      </c>
      <c r="G51" s="29"/>
      <c r="H51" s="29"/>
      <c r="I51" s="29"/>
      <c r="J51" s="29">
        <f>+J11-(J23+J36)</f>
        <v>142500000</v>
      </c>
      <c r="K51" s="29"/>
      <c r="L51" s="29"/>
      <c r="M51" s="29"/>
      <c r="N51" s="29">
        <f>+N11-(N23+N36)</f>
        <v>472500000</v>
      </c>
      <c r="O51" s="29"/>
      <c r="P51" s="29">
        <f>+P11-(P23+P36)</f>
        <v>14613402.06185567</v>
      </c>
      <c r="Q51" s="29"/>
      <c r="R51" s="30">
        <f>N51/N11</f>
        <v>0.94499999999999995</v>
      </c>
    </row>
    <row r="52" spans="2:18" x14ac:dyDescent="0.2">
      <c r="B52" s="35"/>
      <c r="C52" s="35"/>
      <c r="D52" s="35"/>
      <c r="E52" s="36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8"/>
    </row>
    <row r="53" spans="2:18" ht="13.5" thickBot="1" x14ac:dyDescent="0.25">
      <c r="B53" s="39" t="s">
        <v>23</v>
      </c>
      <c r="C53" s="31"/>
      <c r="D53" s="32"/>
      <c r="E53" s="33"/>
      <c r="F53" s="34">
        <f>F51/F11</f>
        <v>0.94285714285714284</v>
      </c>
      <c r="G53" s="34"/>
      <c r="H53" s="34"/>
      <c r="I53" s="34"/>
      <c r="J53" s="34">
        <f>J51/J11</f>
        <v>0.95</v>
      </c>
      <c r="K53" s="34"/>
      <c r="L53" s="34"/>
      <c r="M53" s="34"/>
      <c r="N53" s="33"/>
      <c r="O53" s="34"/>
      <c r="P53" s="33"/>
      <c r="Q53" s="33"/>
      <c r="R53" s="32"/>
    </row>
  </sheetData>
  <mergeCells count="9">
    <mergeCell ref="F29:H29"/>
    <mergeCell ref="J29:L29"/>
    <mergeCell ref="N29:P29"/>
    <mergeCell ref="F9:H9"/>
    <mergeCell ref="J9:L9"/>
    <mergeCell ref="N9:P9"/>
    <mergeCell ref="F16:H16"/>
    <mergeCell ref="J16:L16"/>
    <mergeCell ref="N16:P16"/>
  </mergeCells>
  <pageMargins left="0.7" right="0.7" top="0.75" bottom="0.75" header="0.3" footer="0.3"/>
  <pageSetup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8"/>
  <sheetViews>
    <sheetView showGridLines="0" zoomScaleNormal="100" zoomScaleSheetLayoutView="100" workbookViewId="0">
      <selection activeCell="B4" sqref="B4:E8"/>
    </sheetView>
  </sheetViews>
  <sheetFormatPr defaultRowHeight="12.75" x14ac:dyDescent="0.2"/>
  <cols>
    <col min="1" max="1" width="9.140625" style="1"/>
    <col min="2" max="2" width="25" style="1" customWidth="1"/>
    <col min="3" max="5" width="13.42578125" style="1" bestFit="1" customWidth="1"/>
    <col min="6" max="16384" width="9.140625" style="1"/>
  </cols>
  <sheetData>
    <row r="4" spans="2:5" x14ac:dyDescent="0.2">
      <c r="B4" s="40"/>
      <c r="C4" s="41" t="s">
        <v>5</v>
      </c>
      <c r="D4" s="41" t="s">
        <v>6</v>
      </c>
      <c r="E4" s="42" t="s">
        <v>7</v>
      </c>
    </row>
    <row r="5" spans="2:5" x14ac:dyDescent="0.2">
      <c r="B5" s="43" t="s">
        <v>25</v>
      </c>
      <c r="C5" s="44">
        <f>'Aggregate Commitments'!F11</f>
        <v>350000000</v>
      </c>
      <c r="D5" s="44">
        <f>'Aggregate Commitments'!J11</f>
        <v>150000000</v>
      </c>
      <c r="E5" s="45">
        <f>C5+D5</f>
        <v>500000000</v>
      </c>
    </row>
    <row r="6" spans="2:5" x14ac:dyDescent="0.2">
      <c r="B6" s="43" t="s">
        <v>26</v>
      </c>
      <c r="C6" s="44">
        <f>'Aggregate Commitments'!F18</f>
        <v>20000000</v>
      </c>
      <c r="D6" s="44">
        <f>'Aggregate Commitments'!J18</f>
        <v>7500000</v>
      </c>
      <c r="E6" s="45">
        <f>SUM(C6:D6)</f>
        <v>27500000</v>
      </c>
    </row>
    <row r="7" spans="2:5" x14ac:dyDescent="0.2">
      <c r="B7" s="43" t="s">
        <v>27</v>
      </c>
      <c r="C7" s="44">
        <f>'Aggregate Commitments'!F51</f>
        <v>330000000</v>
      </c>
      <c r="D7" s="44">
        <f>'Aggregate Commitments'!J51</f>
        <v>142500000</v>
      </c>
      <c r="E7" s="45">
        <f>SUM(C7:D7)</f>
        <v>472500000</v>
      </c>
    </row>
    <row r="8" spans="2:5" x14ac:dyDescent="0.2">
      <c r="B8" s="46" t="s">
        <v>24</v>
      </c>
      <c r="C8" s="47">
        <f>C7/C5</f>
        <v>0.94285714285714284</v>
      </c>
      <c r="D8" s="47">
        <f>D7/D5</f>
        <v>0.95</v>
      </c>
      <c r="E8" s="48">
        <f>E7/E5</f>
        <v>0.94499999999999995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Aggregate Commitments</vt:lpstr>
      <vt:lpstr>Draw Notice Table</vt:lpstr>
      <vt:lpstr>Sheet3</vt:lpstr>
      <vt:lpstr>'Aggregate Commitments'!Print_Area</vt:lpstr>
    </vt:vector>
  </TitlesOfParts>
  <Company>Oaktree Capital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Levy, Dana</dc:creator>
  <cp:lastModifiedBy>Levy, Dana</cp:lastModifiedBy>
  <cp:lastPrinted>2015-11-17T19:57:55Z</cp:lastPrinted>
  <dcterms:created xsi:type="dcterms:W3CDTF">2015-11-17T15:03:53Z</dcterms:created>
  <dcterms:modified xsi:type="dcterms:W3CDTF">2015-11-19T16:25:31Z</dcterms:modified>
</cp:coreProperties>
</file>